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5445" activeTab="0"/>
  </bookViews>
  <sheets>
    <sheet name="смета 01.07.15-30.06.16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<sst xmlns="http://schemas.openxmlformats.org/spreadsheetml/2006/main" count="127" uniqueCount="125">
  <si>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на управление общим имуществом в многоквартирных  домах № 1,35,37,39  по улице Ельцовская.</t>
  </si>
  <si>
    <t>Источники поступлений</t>
  </si>
  <si>
    <t>Платежи от интернет провайдеров и связи</t>
  </si>
  <si>
    <t>Платежи за обслуживание водоснабжения от ООО "Олимп"</t>
  </si>
  <si>
    <t>Платежи от аренды лифтов под рекламу</t>
  </si>
  <si>
    <t>ИТОГО ДОХОДЫ</t>
  </si>
  <si>
    <t>Статьи расходов</t>
  </si>
  <si>
    <t>1.1.</t>
  </si>
  <si>
    <t>1.2.</t>
  </si>
  <si>
    <t>1.3.</t>
  </si>
  <si>
    <t>1.4.</t>
  </si>
  <si>
    <t>1.5.</t>
  </si>
  <si>
    <t>1.6.</t>
  </si>
  <si>
    <t>Инвентарь для уборки, моющие средства</t>
  </si>
  <si>
    <t>1.7.</t>
  </si>
  <si>
    <t>1.8.</t>
  </si>
  <si>
    <t>Техническое обслуживание и текущий ремонт дома и общедомовых инженерных сетей и коммуникаций</t>
  </si>
  <si>
    <t>2.1.</t>
  </si>
  <si>
    <t>2.2.</t>
  </si>
  <si>
    <t>Техническое обслуживание лифтов, тех.освидетельствование</t>
  </si>
  <si>
    <t>2.3.</t>
  </si>
  <si>
    <t>2.4.</t>
  </si>
  <si>
    <t>Охрана труда, повышение квалификации специалистов, ИТР</t>
  </si>
  <si>
    <t>2.5.</t>
  </si>
  <si>
    <t>2.6.</t>
  </si>
  <si>
    <t>2.7.</t>
  </si>
  <si>
    <t>2.8.</t>
  </si>
  <si>
    <t>Расходы по управлению общим имуществом</t>
  </si>
  <si>
    <t>3.1.</t>
  </si>
  <si>
    <t>3.2.</t>
  </si>
  <si>
    <t>3.3.</t>
  </si>
  <si>
    <t>Вознаграждение правлению</t>
  </si>
  <si>
    <t>3.4.</t>
  </si>
  <si>
    <t>Вознаграждение ревизионной комиссии</t>
  </si>
  <si>
    <t>3.5.</t>
  </si>
  <si>
    <t>3.6.</t>
  </si>
  <si>
    <t>3.7.</t>
  </si>
  <si>
    <t xml:space="preserve">Услуги связи (ГТС, мобильная) </t>
  </si>
  <si>
    <t>3.8.</t>
  </si>
  <si>
    <t>3.9.</t>
  </si>
  <si>
    <t>3.10.</t>
  </si>
  <si>
    <t>3.11.</t>
  </si>
  <si>
    <t>Расходы на получение технической документации из БТИ, ЕГРЮЛ, Кадастра и др.</t>
  </si>
  <si>
    <t>3.12.</t>
  </si>
  <si>
    <t>Страхование гражданской ответственности за эксплуатацию объектов повышенной опасности (лифты)</t>
  </si>
  <si>
    <t>3.13.</t>
  </si>
  <si>
    <t>3.14.</t>
  </si>
  <si>
    <t>3.15.</t>
  </si>
  <si>
    <t>Страхование гражданской ответственности перед третьими лицами за вред (имущественный и физический), причиненный в ходе эксплуатации здания</t>
  </si>
  <si>
    <t>Обслуживание компьютеров, программ, сайта ТСЖ</t>
  </si>
  <si>
    <t>Налоги: Единый налог при упрощенной системе налогообложения</t>
  </si>
  <si>
    <t>Резервный фонд ( с дополнительных доходов )</t>
  </si>
  <si>
    <t>2% от суммы всех начислений за месяц</t>
  </si>
  <si>
    <t>Услуги банка</t>
  </si>
  <si>
    <t xml:space="preserve">№ </t>
  </si>
  <si>
    <t>Технические средства (ремон оргтехники, катриджи, расходные материалы, канцтовары и др.)</t>
  </si>
  <si>
    <t>Технический персонал: ФОТ и страховые взносы</t>
  </si>
  <si>
    <t>Персонал  управления: ФОТ и страховые взносы</t>
  </si>
  <si>
    <t>Должность</t>
  </si>
  <si>
    <t>В смете доходов и расходов</t>
  </si>
  <si>
    <t>Уборщица дом 1, 37</t>
  </si>
  <si>
    <t>Уборщица дом 39, 35</t>
  </si>
  <si>
    <t>Дворник дом 1</t>
  </si>
  <si>
    <t>Дворник дом 35</t>
  </si>
  <si>
    <t>Дворник дом 37</t>
  </si>
  <si>
    <t>Дворник дом 39</t>
  </si>
  <si>
    <t>Слесарь-сантехник</t>
  </si>
  <si>
    <t>Дежурный слесарь</t>
  </si>
  <si>
    <t>Электрик</t>
  </si>
  <si>
    <t>Дежурный электрик</t>
  </si>
  <si>
    <t>Инженер</t>
  </si>
  <si>
    <t>Бухгалтер</t>
  </si>
  <si>
    <t>Паспортист</t>
  </si>
  <si>
    <t>Итого</t>
  </si>
  <si>
    <t>кол.</t>
  </si>
  <si>
    <t>ФОТ в месяц</t>
  </si>
  <si>
    <t>ФОТ(с учетом зам. на отпуск</t>
  </si>
  <si>
    <t>ФОТ+страховые взносы в год</t>
  </si>
  <si>
    <t>Сумма,руб.</t>
  </si>
  <si>
    <t>в месяц               (на руки)</t>
  </si>
  <si>
    <t>1.9.</t>
  </si>
  <si>
    <t>Дератизация подвалов, контейнерных площадок</t>
  </si>
  <si>
    <t xml:space="preserve">Платежи за вывоз мусора от  ООО "Текам" </t>
  </si>
  <si>
    <t xml:space="preserve">Уборка лестничных клеток: ФОТ и страховые взносы </t>
  </si>
  <si>
    <t xml:space="preserve">Уборка дворовой территории: ФОТ и страховые взносы  </t>
  </si>
  <si>
    <t xml:space="preserve">Механизированная уборка и вывоз снега </t>
  </si>
  <si>
    <t xml:space="preserve">Вывоз крупногабаритного мусора </t>
  </si>
  <si>
    <t xml:space="preserve">Вывоз твердых бытовых отходов </t>
  </si>
  <si>
    <t xml:space="preserve">Благоустройство территории (озеленение, покраска, ремонт и т.п.) </t>
  </si>
  <si>
    <t xml:space="preserve">Обслуживание пожарной автоматики в домах </t>
  </si>
  <si>
    <t xml:space="preserve">Расходы на проведение собраний членов ТСЖ </t>
  </si>
  <si>
    <t xml:space="preserve">                  Смета доходов и расходов ТСЖ "Северное сияние" на период с 01 июля 2015г. до 30 июня 2016г.</t>
  </si>
  <si>
    <t xml:space="preserve">                  ШТАТНОЕ РАСПИСАНИЕ    с  01.07.15  по  30.06.16 гг.</t>
  </si>
  <si>
    <t xml:space="preserve">           I.ДОХОДЫ </t>
  </si>
  <si>
    <t xml:space="preserve">           II. РАСХОДЫ </t>
  </si>
  <si>
    <t>Итого: Расходы по управлению общим имуществом:</t>
  </si>
  <si>
    <t>Премиальный фонд оплаты труда дежурных в праздничные дни(со страховыми взносами):</t>
  </si>
  <si>
    <t>ПРИЛОЖЕНИЕ №1</t>
  </si>
  <si>
    <t>НДФЛ  (13%) в месяц</t>
  </si>
  <si>
    <t>1.</t>
  </si>
  <si>
    <t>2.</t>
  </si>
  <si>
    <t>3.</t>
  </si>
  <si>
    <t>4.</t>
  </si>
  <si>
    <t>5.</t>
  </si>
  <si>
    <r>
      <t>Комиссия системе "Город" за сбор денежных средств и приём показаний  (вводится доп.услуга в платежном документе)  *</t>
    </r>
    <r>
      <rPr>
        <sz val="11"/>
        <color indexed="8"/>
        <rFont val="Arial"/>
        <family val="2"/>
      </rPr>
      <t xml:space="preserve">Ввиду невозможности внесения в смету доходов и расходов на 2015-2016г., платежей по обслуживанию системой «Город»,  размер оплаты за обслуживание системы  «Город», ежемесячно вносится  отдельным пунктом в  платежный  документ.  </t>
    </r>
  </si>
  <si>
    <t>Санитарное содержание общего имущества собственников помещений в многоквартирных домах (МКД)</t>
  </si>
  <si>
    <t xml:space="preserve">Итого: Санитарное содержание общего имущества собственников помещений в  МКД:  </t>
  </si>
  <si>
    <t xml:space="preserve">                                                                                             Дополнительные доходы (без п.6,7,8) всего:</t>
  </si>
  <si>
    <t>Платежи за содержание и ремонт общего имущества от жилого фонда:</t>
  </si>
  <si>
    <r>
      <t xml:space="preserve">Услуги ТСЖ         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</rPr>
      <t>(по итогам года)</t>
    </r>
  </si>
  <si>
    <r>
      <t xml:space="preserve">Полученные пени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</rPr>
      <t>(по итогам года)</t>
    </r>
  </si>
  <si>
    <r>
      <t xml:space="preserve">Возмещение ущерба, штрафные санкции                                                                                        </t>
    </r>
    <r>
      <rPr>
        <i/>
        <sz val="11"/>
        <color indexed="8"/>
        <rFont val="Arial"/>
        <family val="2"/>
      </rPr>
      <t>(по итогам года)</t>
    </r>
  </si>
  <si>
    <t>Очистка с козырьков подъездов, крышных парапетов, очистка дренажных лотков на крышах  от снега и наледи;  канализационной  вентиляции от инея</t>
  </si>
  <si>
    <t>Техническое обслуживание приборов учета тепла и поверка манометров, термометров</t>
  </si>
  <si>
    <t>Текущий ремонт,  в т.ч. запас на техобслуживание, ремонт инженерных систем, оборудования и общих помещений</t>
  </si>
  <si>
    <t xml:space="preserve">Оборудование и инструменты (в т.ч. ремонт), спец.одежда </t>
  </si>
  <si>
    <t>Итого: Тех. обслуживание и текущий ремонт дома и общедомовых  сетей и коммуникаций:</t>
  </si>
  <si>
    <t>Юридические расходы, судебные, нотариальные, регистрационные, иные госпошлины</t>
  </si>
  <si>
    <t xml:space="preserve">Охрана помещения ТСЖ </t>
  </si>
  <si>
    <t>Компенсация за использование личных автомобилей  в служебных целях</t>
  </si>
  <si>
    <r>
      <t xml:space="preserve">Вознаграждение председателю правления </t>
    </r>
    <r>
      <rPr>
        <i/>
        <sz val="11"/>
        <color indexed="8"/>
        <rFont val="Arial"/>
        <family val="2"/>
      </rPr>
      <t>(30 000 на руки + страховые взносы)</t>
    </r>
  </si>
  <si>
    <t>01.07.15-30.06.16</t>
  </si>
  <si>
    <t>ТАРИФ НА СОДЕРЖАНИЕ:</t>
  </si>
  <si>
    <t>Итого расходы:</t>
  </si>
  <si>
    <t>Замена ламповых светильников (центральных и в тамбурах) на диодные (180 шт)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</si>
</sst>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_-* #,##0.0_р_._-;\-* #,##0.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_р_._-;\-* #,##0_р_._-;_-* &quot;-&quot;??_р_._-;_-@_-"/>
    <numFmt numFmtId="169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6" fillId="0" borderId="0" xfId="0" applyFont="1" applyFill="1" applyBorder="1" applyAlignment="1">
      <alignment horizontal="right" vertical="top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7" fillId="0" borderId="10" xfId="52" applyFont="1" applyBorder="1" applyAlignment="1">
      <alignment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left"/>
      <protection/>
    </xf>
    <xf numFmtId="0" fontId="7" fillId="0" borderId="12" xfId="52" applyFont="1" applyFill="1" applyBorder="1" applyAlignment="1">
      <alignment horizontal="left" vertical="top"/>
      <protection/>
    </xf>
    <xf numFmtId="0" fontId="7" fillId="0" borderId="12" xfId="52" applyFont="1" applyFill="1" applyBorder="1" applyAlignment="1">
      <alignment horizontal="center" vertical="top"/>
      <protection/>
    </xf>
    <xf numFmtId="0" fontId="7" fillId="0" borderId="13" xfId="52" applyFont="1" applyFill="1" applyBorder="1" applyAlignment="1">
      <alignment horizontal="left"/>
      <protection/>
    </xf>
    <xf numFmtId="0" fontId="7" fillId="0" borderId="14" xfId="52" applyFont="1" applyFill="1" applyBorder="1" applyAlignment="1">
      <alignment horizontal="left" vertical="top"/>
      <protection/>
    </xf>
    <xf numFmtId="0" fontId="7" fillId="0" borderId="14" xfId="52" applyFont="1" applyFill="1" applyBorder="1" applyAlignment="1">
      <alignment horizontal="center" vertical="top"/>
      <protection/>
    </xf>
    <xf numFmtId="0" fontId="7" fillId="0" borderId="15" xfId="52" applyFont="1" applyFill="1" applyBorder="1" applyAlignment="1">
      <alignment horizontal="left"/>
      <protection/>
    </xf>
    <xf numFmtId="0" fontId="7" fillId="0" borderId="16" xfId="52" applyFont="1" applyFill="1" applyBorder="1" applyAlignment="1">
      <alignment horizontal="left" vertical="top"/>
      <protection/>
    </xf>
    <xf numFmtId="0" fontId="7" fillId="0" borderId="16" xfId="52" applyFont="1" applyFill="1" applyBorder="1" applyAlignment="1">
      <alignment horizontal="center" vertical="top"/>
      <protection/>
    </xf>
    <xf numFmtId="0" fontId="7" fillId="0" borderId="15" xfId="52" applyFont="1" applyFill="1" applyBorder="1" applyAlignment="1">
      <alignment horizontal="left" vertical="top"/>
      <protection/>
    </xf>
    <xf numFmtId="0" fontId="7" fillId="0" borderId="17" xfId="52" applyFont="1" applyBorder="1" applyAlignment="1">
      <alignment horizontal="left"/>
      <protection/>
    </xf>
    <xf numFmtId="0" fontId="8" fillId="0" borderId="17" xfId="52" applyFont="1" applyBorder="1" applyAlignment="1">
      <alignment horizontal="left" indent="1"/>
      <protection/>
    </xf>
    <xf numFmtId="0" fontId="8" fillId="0" borderId="17" xfId="52" applyFont="1" applyBorder="1" applyAlignment="1">
      <alignment horizontal="center"/>
      <protection/>
    </xf>
    <xf numFmtId="169" fontId="7" fillId="0" borderId="12" xfId="59" applyNumberFormat="1" applyFont="1" applyFill="1" applyBorder="1" applyAlignment="1">
      <alignment horizontal="center"/>
    </xf>
    <xf numFmtId="169" fontId="7" fillId="0" borderId="14" xfId="59" applyNumberFormat="1" applyFont="1" applyFill="1" applyBorder="1" applyAlignment="1">
      <alignment horizontal="center"/>
    </xf>
    <xf numFmtId="169" fontId="7" fillId="0" borderId="16" xfId="59" applyNumberFormat="1" applyFont="1" applyFill="1" applyBorder="1" applyAlignment="1">
      <alignment horizontal="center"/>
    </xf>
    <xf numFmtId="169" fontId="8" fillId="0" borderId="17" xfId="52" applyNumberFormat="1" applyFont="1" applyBorder="1" applyAlignment="1">
      <alignment horizontal="left" indent="1"/>
      <protection/>
    </xf>
    <xf numFmtId="169" fontId="7" fillId="0" borderId="12" xfId="59" applyNumberFormat="1" applyFont="1" applyFill="1" applyBorder="1" applyAlignment="1">
      <alignment horizontal="center" vertical="top"/>
    </xf>
    <xf numFmtId="169" fontId="7" fillId="0" borderId="14" xfId="59" applyNumberFormat="1" applyFont="1" applyFill="1" applyBorder="1" applyAlignment="1">
      <alignment horizontal="center" vertical="top"/>
    </xf>
    <xf numFmtId="169" fontId="7" fillId="0" borderId="16" xfId="59" applyNumberFormat="1" applyFont="1" applyFill="1" applyBorder="1" applyAlignment="1">
      <alignment horizontal="center" vertical="top"/>
    </xf>
    <xf numFmtId="169" fontId="8" fillId="0" borderId="17" xfId="59" applyNumberFormat="1" applyFont="1" applyBorder="1" applyAlignment="1">
      <alignment horizontal="center"/>
    </xf>
    <xf numFmtId="169" fontId="7" fillId="0" borderId="12" xfId="52" applyNumberFormat="1" applyFont="1" applyFill="1" applyBorder="1" applyAlignment="1">
      <alignment horizontal="center" vertical="top"/>
      <protection/>
    </xf>
    <xf numFmtId="169" fontId="7" fillId="0" borderId="14" xfId="52" applyNumberFormat="1" applyFont="1" applyFill="1" applyBorder="1" applyAlignment="1">
      <alignment horizontal="center" vertical="top"/>
      <protection/>
    </xf>
    <xf numFmtId="169" fontId="7" fillId="0" borderId="16" xfId="52" applyNumberFormat="1" applyFont="1" applyFill="1" applyBorder="1" applyAlignment="1">
      <alignment horizontal="center" vertical="top"/>
      <protection/>
    </xf>
    <xf numFmtId="169" fontId="8" fillId="0" borderId="17" xfId="52" applyNumberFormat="1" applyFont="1" applyBorder="1" applyAlignment="1">
      <alignment horizontal="center"/>
      <protection/>
    </xf>
    <xf numFmtId="169" fontId="8" fillId="0" borderId="17" xfId="59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169" fontId="3" fillId="0" borderId="18" xfId="59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169" fontId="2" fillId="0" borderId="17" xfId="59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169" fontId="3" fillId="0" borderId="16" xfId="0" applyNumberFormat="1" applyFont="1" applyFill="1" applyBorder="1" applyAlignment="1">
      <alignment horizontal="center" vertical="center" wrapText="1"/>
    </xf>
    <xf numFmtId="169" fontId="47" fillId="0" borderId="16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169" fontId="3" fillId="0" borderId="16" xfId="59" applyNumberFormat="1" applyFont="1" applyFill="1" applyBorder="1" applyAlignment="1">
      <alignment horizontal="center" vertical="center" wrapText="1"/>
    </xf>
    <xf numFmtId="169" fontId="47" fillId="0" borderId="16" xfId="59" applyNumberFormat="1" applyFont="1" applyFill="1" applyBorder="1" applyAlignment="1">
      <alignment horizontal="center" vertical="center"/>
    </xf>
    <xf numFmtId="169" fontId="47" fillId="0" borderId="17" xfId="59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169" fontId="47" fillId="0" borderId="10" xfId="0" applyNumberFormat="1" applyFont="1" applyFill="1" applyBorder="1" applyAlignment="1">
      <alignment horizontal="center" vertical="center"/>
    </xf>
    <xf numFmtId="169" fontId="47" fillId="0" borderId="1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169" fontId="2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right" vertical="top" wrapText="1"/>
    </xf>
    <xf numFmtId="169" fontId="2" fillId="0" borderId="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10" fillId="0" borderId="20" xfId="0" applyFont="1" applyBorder="1" applyAlignment="1">
      <alignment horizontal="right" vertical="top" wrapText="1"/>
    </xf>
    <xf numFmtId="169" fontId="2" fillId="0" borderId="2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/>
    </xf>
    <xf numFmtId="169" fontId="2" fillId="0" borderId="16" xfId="59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top" wrapText="1"/>
    </xf>
    <xf numFmtId="169" fontId="2" fillId="0" borderId="19" xfId="59" applyNumberFormat="1" applyFont="1" applyFill="1" applyBorder="1" applyAlignment="1">
      <alignment horizontal="center" vertical="top"/>
    </xf>
    <xf numFmtId="0" fontId="47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169" fontId="2" fillId="0" borderId="14" xfId="5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169" fontId="3" fillId="0" borderId="21" xfId="59" applyNumberFormat="1" applyFont="1" applyFill="1" applyBorder="1" applyAlignment="1">
      <alignment horizontal="center" vertical="center"/>
    </xf>
    <xf numFmtId="169" fontId="3" fillId="0" borderId="22" xfId="59" applyNumberFormat="1" applyFont="1" applyFill="1" applyBorder="1" applyAlignment="1">
      <alignment horizontal="center" vertical="center"/>
    </xf>
    <xf numFmtId="169" fontId="3" fillId="0" borderId="23" xfId="59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169" fontId="7" fillId="0" borderId="26" xfId="59" applyNumberFormat="1" applyFont="1" applyFill="1" applyBorder="1" applyAlignment="1">
      <alignment horizontal="center" vertical="center"/>
    </xf>
    <xf numFmtId="169" fontId="7" fillId="0" borderId="27" xfId="59" applyNumberFormat="1" applyFont="1" applyFill="1" applyBorder="1" applyAlignment="1">
      <alignment horizontal="center" vertical="center"/>
    </xf>
    <xf numFmtId="169" fontId="7" fillId="0" borderId="22" xfId="59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justify"/>
    </xf>
    <xf numFmtId="0" fontId="2" fillId="0" borderId="28" xfId="0" applyFont="1" applyFill="1" applyBorder="1" applyAlignment="1">
      <alignment horizontal="left" vertical="justify"/>
    </xf>
    <xf numFmtId="0" fontId="2" fillId="0" borderId="29" xfId="0" applyFont="1" applyFill="1" applyBorder="1" applyAlignment="1">
      <alignment horizontal="left" vertical="justify"/>
    </xf>
    <xf numFmtId="0" fontId="3" fillId="0" borderId="3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29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right" vertical="top" wrapText="1"/>
    </xf>
    <xf numFmtId="0" fontId="10" fillId="0" borderId="34" xfId="0" applyFont="1" applyBorder="1" applyAlignment="1">
      <alignment horizontal="right" vertical="top" wrapText="1"/>
    </xf>
    <xf numFmtId="0" fontId="10" fillId="0" borderId="35" xfId="0" applyFont="1" applyBorder="1" applyAlignment="1">
      <alignment horizontal="righ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right" vertical="top" wrapText="1"/>
    </xf>
    <xf numFmtId="0" fontId="10" fillId="0" borderId="34" xfId="0" applyFont="1" applyFill="1" applyBorder="1" applyAlignment="1">
      <alignment horizontal="right" vertical="top" wrapText="1"/>
    </xf>
    <xf numFmtId="0" fontId="10" fillId="0" borderId="35" xfId="0" applyFont="1" applyFill="1" applyBorder="1" applyAlignment="1">
      <alignment horizontal="righ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right" vertical="top" wrapText="1"/>
    </xf>
    <xf numFmtId="0" fontId="3" fillId="0" borderId="37" xfId="0" applyFont="1" applyBorder="1" applyAlignment="1">
      <alignment horizontal="right" vertical="top" wrapText="1"/>
    </xf>
    <xf numFmtId="0" fontId="3" fillId="0" borderId="38" xfId="0" applyFont="1" applyBorder="1" applyAlignment="1">
      <alignment horizontal="righ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47" fillId="0" borderId="39" xfId="0" applyFont="1" applyBorder="1" applyAlignment="1">
      <alignment horizontal="right"/>
    </xf>
    <xf numFmtId="0" fontId="47" fillId="0" borderId="40" xfId="0" applyFont="1" applyBorder="1" applyAlignment="1">
      <alignment horizontal="right"/>
    </xf>
    <xf numFmtId="0" fontId="47" fillId="0" borderId="41" xfId="0" applyFont="1" applyBorder="1" applyAlignment="1">
      <alignment horizontal="right"/>
    </xf>
    <xf numFmtId="0" fontId="10" fillId="0" borderId="3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3" fillId="0" borderId="4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татное расписание на 2013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01"/>
  <sheetViews>
    <sheetView tabSelected="1" zoomScaleSheetLayoutView="100" zoomScalePageLayoutView="0" workbookViewId="0" topLeftCell="A28">
      <selection activeCell="B40" sqref="B40:H40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5.28125" style="0" customWidth="1"/>
    <col min="4" max="4" width="16.57421875" style="0" customWidth="1"/>
    <col min="5" max="5" width="14.8515625" style="0" customWidth="1"/>
    <col min="6" max="6" width="15.421875" style="0" customWidth="1"/>
    <col min="7" max="7" width="17.00390625" style="0" customWidth="1"/>
    <col min="8" max="8" width="16.57421875" style="0" customWidth="1"/>
    <col min="9" max="9" width="18.7109375" style="1" customWidth="1"/>
  </cols>
  <sheetData>
    <row r="1" spans="2:9" ht="21.75" customHeight="1">
      <c r="B1" s="79"/>
      <c r="C1" s="79"/>
      <c r="D1" s="79"/>
      <c r="E1" s="79"/>
      <c r="F1" s="79"/>
      <c r="G1" s="79"/>
      <c r="H1" s="140" t="s">
        <v>97</v>
      </c>
      <c r="I1" s="140"/>
    </row>
    <row r="2" spans="1:9" ht="15.75" customHeight="1">
      <c r="A2" s="4"/>
      <c r="B2" s="131" t="s">
        <v>91</v>
      </c>
      <c r="C2" s="131"/>
      <c r="D2" s="131"/>
      <c r="E2" s="131"/>
      <c r="F2" s="131"/>
      <c r="G2" s="131"/>
      <c r="H2" s="131"/>
      <c r="I2" s="131"/>
    </row>
    <row r="3" spans="1:9" ht="0.75" customHeight="1">
      <c r="A3" s="4"/>
      <c r="B3" s="133"/>
      <c r="C3" s="133"/>
      <c r="D3" s="133"/>
      <c r="E3" s="133"/>
      <c r="F3" s="133"/>
      <c r="G3" s="133"/>
      <c r="H3" s="133"/>
      <c r="I3" s="133"/>
    </row>
    <row r="4" spans="1:9" ht="15">
      <c r="A4" s="4"/>
      <c r="B4" s="132" t="s">
        <v>0</v>
      </c>
      <c r="C4" s="132"/>
      <c r="D4" s="132"/>
      <c r="E4" s="132"/>
      <c r="F4" s="132"/>
      <c r="G4" s="132"/>
      <c r="H4" s="132"/>
      <c r="I4" s="132"/>
    </row>
    <row r="5" spans="1:9" ht="1.5" customHeight="1">
      <c r="A5" s="4"/>
      <c r="B5" s="5"/>
      <c r="C5" s="5"/>
      <c r="D5" s="5"/>
      <c r="E5" s="5"/>
      <c r="F5" s="5"/>
      <c r="G5" s="5"/>
      <c r="H5" s="5"/>
      <c r="I5" s="5"/>
    </row>
    <row r="6" spans="1:9" ht="13.5" customHeight="1">
      <c r="A6" s="89" t="s">
        <v>93</v>
      </c>
      <c r="B6" s="89"/>
      <c r="C6" s="89"/>
      <c r="D6" s="89"/>
      <c r="E6" s="89"/>
      <c r="F6" s="89"/>
      <c r="G6" s="89"/>
      <c r="H6" s="89"/>
      <c r="I6" s="89"/>
    </row>
    <row r="7" spans="1:9" ht="15.75" customHeight="1">
      <c r="A7" s="44" t="s">
        <v>54</v>
      </c>
      <c r="B7" s="45" t="s">
        <v>1</v>
      </c>
      <c r="C7" s="45"/>
      <c r="D7" s="45"/>
      <c r="E7" s="45"/>
      <c r="F7" s="45"/>
      <c r="G7" s="45"/>
      <c r="H7" s="45"/>
      <c r="I7" s="88" t="s">
        <v>121</v>
      </c>
    </row>
    <row r="8" spans="1:9" ht="15.75" customHeight="1" thickBot="1">
      <c r="A8" s="80">
        <v>1</v>
      </c>
      <c r="B8" s="134" t="s">
        <v>108</v>
      </c>
      <c r="C8" s="135"/>
      <c r="D8" s="135"/>
      <c r="E8" s="135"/>
      <c r="F8" s="135"/>
      <c r="G8" s="135"/>
      <c r="H8" s="136"/>
      <c r="I8" s="81">
        <f>I63</f>
        <v>6543357.4</v>
      </c>
    </row>
    <row r="9" spans="1:9" ht="16.5" customHeight="1">
      <c r="A9" s="82">
        <v>2</v>
      </c>
      <c r="B9" s="147" t="s">
        <v>2</v>
      </c>
      <c r="C9" s="147"/>
      <c r="D9" s="147"/>
      <c r="E9" s="147"/>
      <c r="F9" s="147"/>
      <c r="G9" s="147"/>
      <c r="H9" s="147"/>
      <c r="I9" s="83">
        <v>410480</v>
      </c>
    </row>
    <row r="10" spans="1:9" ht="17.25" customHeight="1">
      <c r="A10" s="49">
        <v>3</v>
      </c>
      <c r="B10" s="93" t="s">
        <v>82</v>
      </c>
      <c r="C10" s="93"/>
      <c r="D10" s="93"/>
      <c r="E10" s="93"/>
      <c r="F10" s="93"/>
      <c r="G10" s="93"/>
      <c r="H10" s="93"/>
      <c r="I10" s="48">
        <v>32000</v>
      </c>
    </row>
    <row r="11" spans="1:9" ht="16.5" customHeight="1">
      <c r="A11" s="49">
        <v>4</v>
      </c>
      <c r="B11" s="93" t="s">
        <v>3</v>
      </c>
      <c r="C11" s="93"/>
      <c r="D11" s="93"/>
      <c r="E11" s="93"/>
      <c r="F11" s="93"/>
      <c r="G11" s="93"/>
      <c r="H11" s="93"/>
      <c r="I11" s="48">
        <v>18000</v>
      </c>
    </row>
    <row r="12" spans="1:9" ht="16.5" customHeight="1">
      <c r="A12" s="49">
        <v>5</v>
      </c>
      <c r="B12" s="93" t="s">
        <v>4</v>
      </c>
      <c r="C12" s="93"/>
      <c r="D12" s="93"/>
      <c r="E12" s="93"/>
      <c r="F12" s="93"/>
      <c r="G12" s="93"/>
      <c r="H12" s="93"/>
      <c r="I12" s="48">
        <v>50400</v>
      </c>
    </row>
    <row r="13" spans="1:9" ht="16.5" customHeight="1">
      <c r="A13" s="49">
        <v>6</v>
      </c>
      <c r="B13" s="93" t="s">
        <v>111</v>
      </c>
      <c r="C13" s="93"/>
      <c r="D13" s="93"/>
      <c r="E13" s="93"/>
      <c r="F13" s="93"/>
      <c r="G13" s="93"/>
      <c r="H13" s="94"/>
      <c r="I13" s="48"/>
    </row>
    <row r="14" spans="1:9" ht="16.5" customHeight="1">
      <c r="A14" s="49">
        <v>7</v>
      </c>
      <c r="B14" s="93" t="s">
        <v>109</v>
      </c>
      <c r="C14" s="93"/>
      <c r="D14" s="93"/>
      <c r="E14" s="93"/>
      <c r="F14" s="93"/>
      <c r="G14" s="93"/>
      <c r="H14" s="94"/>
      <c r="I14" s="48"/>
    </row>
    <row r="15" spans="1:9" ht="16.5" customHeight="1" thickBot="1">
      <c r="A15" s="86">
        <v>8</v>
      </c>
      <c r="B15" s="138" t="s">
        <v>110</v>
      </c>
      <c r="C15" s="138"/>
      <c r="D15" s="138"/>
      <c r="E15" s="138"/>
      <c r="F15" s="138"/>
      <c r="G15" s="138"/>
      <c r="H15" s="139"/>
      <c r="I15" s="85"/>
    </row>
    <row r="16" spans="1:9" ht="16.5" customHeight="1" thickBot="1" thickTop="1">
      <c r="A16" s="87">
        <v>9</v>
      </c>
      <c r="B16" s="141" t="s">
        <v>107</v>
      </c>
      <c r="C16" s="142"/>
      <c r="D16" s="142"/>
      <c r="E16" s="142"/>
      <c r="F16" s="142"/>
      <c r="G16" s="142"/>
      <c r="H16" s="143"/>
      <c r="I16" s="84">
        <v>510880</v>
      </c>
    </row>
    <row r="17" spans="1:9" ht="15.75" customHeight="1">
      <c r="A17" s="144" t="s">
        <v>5</v>
      </c>
      <c r="B17" s="145"/>
      <c r="C17" s="145"/>
      <c r="D17" s="145"/>
      <c r="E17" s="145"/>
      <c r="F17" s="145"/>
      <c r="G17" s="145"/>
      <c r="H17" s="146"/>
      <c r="I17" s="50">
        <v>7054237</v>
      </c>
    </row>
    <row r="18" spans="1:9" ht="3.75" customHeight="1">
      <c r="A18" s="6"/>
      <c r="B18" s="6"/>
      <c r="C18" s="6"/>
      <c r="D18" s="6"/>
      <c r="E18" s="6"/>
      <c r="F18" s="6"/>
      <c r="G18" s="6"/>
      <c r="H18" s="6"/>
      <c r="I18" s="7"/>
    </row>
    <row r="19" spans="1:9" ht="17.25" customHeight="1">
      <c r="A19" s="89" t="s">
        <v>94</v>
      </c>
      <c r="B19" s="89"/>
      <c r="C19" s="89"/>
      <c r="D19" s="89"/>
      <c r="E19" s="89"/>
      <c r="F19" s="89"/>
      <c r="G19" s="89"/>
      <c r="H19" s="89"/>
      <c r="I19" s="89"/>
    </row>
    <row r="20" spans="1:9" ht="15">
      <c r="A20" s="44" t="s">
        <v>54</v>
      </c>
      <c r="B20" s="44" t="s">
        <v>6</v>
      </c>
      <c r="C20" s="44"/>
      <c r="D20" s="44"/>
      <c r="E20" s="44"/>
      <c r="F20" s="44"/>
      <c r="G20" s="44"/>
      <c r="H20" s="44"/>
      <c r="I20" s="46" t="s">
        <v>78</v>
      </c>
    </row>
    <row r="21" spans="1:9" ht="16.5" customHeight="1">
      <c r="A21" s="51" t="s">
        <v>99</v>
      </c>
      <c r="B21" s="101" t="s">
        <v>105</v>
      </c>
      <c r="C21" s="102"/>
      <c r="D21" s="102"/>
      <c r="E21" s="102"/>
      <c r="F21" s="102"/>
      <c r="G21" s="102"/>
      <c r="H21" s="102"/>
      <c r="I21" s="103"/>
    </row>
    <row r="22" spans="1:9" ht="16.5" customHeight="1">
      <c r="A22" s="47" t="s">
        <v>7</v>
      </c>
      <c r="B22" s="127" t="s">
        <v>83</v>
      </c>
      <c r="C22" s="128"/>
      <c r="D22" s="128"/>
      <c r="E22" s="128"/>
      <c r="F22" s="128"/>
      <c r="G22" s="128"/>
      <c r="H22" s="128"/>
      <c r="I22" s="52">
        <v>627444</v>
      </c>
    </row>
    <row r="23" spans="1:9" ht="17.25" customHeight="1">
      <c r="A23" s="47" t="s">
        <v>8</v>
      </c>
      <c r="B23" s="127" t="s">
        <v>84</v>
      </c>
      <c r="C23" s="128"/>
      <c r="D23" s="128"/>
      <c r="E23" s="128"/>
      <c r="F23" s="128"/>
      <c r="G23" s="128"/>
      <c r="H23" s="128"/>
      <c r="I23" s="52">
        <v>693794.4</v>
      </c>
    </row>
    <row r="24" spans="1:9" ht="30" customHeight="1">
      <c r="A24" s="47" t="s">
        <v>9</v>
      </c>
      <c r="B24" s="122" t="s">
        <v>112</v>
      </c>
      <c r="C24" s="123"/>
      <c r="D24" s="123"/>
      <c r="E24" s="123"/>
      <c r="F24" s="123"/>
      <c r="G24" s="123"/>
      <c r="H24" s="137"/>
      <c r="I24" s="53">
        <v>20000</v>
      </c>
    </row>
    <row r="25" spans="1:9" ht="17.25" customHeight="1">
      <c r="A25" s="47" t="s">
        <v>10</v>
      </c>
      <c r="B25" s="122" t="s">
        <v>85</v>
      </c>
      <c r="C25" s="123"/>
      <c r="D25" s="123"/>
      <c r="E25" s="123"/>
      <c r="F25" s="123"/>
      <c r="G25" s="123"/>
      <c r="H25" s="137"/>
      <c r="I25" s="53">
        <v>100000</v>
      </c>
    </row>
    <row r="26" spans="1:9" ht="16.5" customHeight="1">
      <c r="A26" s="47" t="s">
        <v>11</v>
      </c>
      <c r="B26" s="95" t="s">
        <v>86</v>
      </c>
      <c r="C26" s="96"/>
      <c r="D26" s="96"/>
      <c r="E26" s="96"/>
      <c r="F26" s="96"/>
      <c r="G26" s="96"/>
      <c r="H26" s="97"/>
      <c r="I26" s="53">
        <v>36000</v>
      </c>
    </row>
    <row r="27" spans="1:9" ht="16.5" customHeight="1">
      <c r="A27" s="47" t="s">
        <v>12</v>
      </c>
      <c r="B27" s="122" t="s">
        <v>13</v>
      </c>
      <c r="C27" s="123"/>
      <c r="D27" s="123"/>
      <c r="E27" s="123"/>
      <c r="F27" s="123"/>
      <c r="G27" s="123"/>
      <c r="H27" s="123"/>
      <c r="I27" s="53">
        <v>17000</v>
      </c>
    </row>
    <row r="28" spans="1:9" ht="16.5" customHeight="1">
      <c r="A28" s="47" t="s">
        <v>14</v>
      </c>
      <c r="B28" s="122" t="s">
        <v>81</v>
      </c>
      <c r="C28" s="123"/>
      <c r="D28" s="123"/>
      <c r="E28" s="123"/>
      <c r="F28" s="123"/>
      <c r="G28" s="123"/>
      <c r="H28" s="137"/>
      <c r="I28" s="53">
        <v>10000</v>
      </c>
    </row>
    <row r="29" spans="1:9" ht="16.5" customHeight="1">
      <c r="A29" s="47" t="s">
        <v>15</v>
      </c>
      <c r="B29" s="122" t="s">
        <v>87</v>
      </c>
      <c r="C29" s="123"/>
      <c r="D29" s="123"/>
      <c r="E29" s="123"/>
      <c r="F29" s="123"/>
      <c r="G29" s="123"/>
      <c r="H29" s="123"/>
      <c r="I29" s="53">
        <v>497760</v>
      </c>
    </row>
    <row r="30" spans="1:9" ht="18" customHeight="1">
      <c r="A30" s="47" t="s">
        <v>80</v>
      </c>
      <c r="B30" s="122" t="s">
        <v>88</v>
      </c>
      <c r="C30" s="123"/>
      <c r="D30" s="123"/>
      <c r="E30" s="123"/>
      <c r="F30" s="123"/>
      <c r="G30" s="123"/>
      <c r="H30" s="123"/>
      <c r="I30" s="53">
        <v>250000</v>
      </c>
    </row>
    <row r="31" spans="1:9" ht="17.25" customHeight="1" thickBot="1">
      <c r="A31" s="54"/>
      <c r="B31" s="124" t="s">
        <v>106</v>
      </c>
      <c r="C31" s="125"/>
      <c r="D31" s="125"/>
      <c r="E31" s="125"/>
      <c r="F31" s="125"/>
      <c r="G31" s="125"/>
      <c r="H31" s="126"/>
      <c r="I31" s="78">
        <f>SUM(I22:I30)</f>
        <v>2251998.4</v>
      </c>
    </row>
    <row r="32" spans="1:9" ht="17.25" customHeight="1" thickTop="1">
      <c r="A32" s="55" t="s">
        <v>100</v>
      </c>
      <c r="B32" s="98" t="s">
        <v>16</v>
      </c>
      <c r="C32" s="99"/>
      <c r="D32" s="99"/>
      <c r="E32" s="99"/>
      <c r="F32" s="99"/>
      <c r="G32" s="99"/>
      <c r="H32" s="99"/>
      <c r="I32" s="100"/>
    </row>
    <row r="33" spans="1:9" ht="16.5" customHeight="1">
      <c r="A33" s="47" t="s">
        <v>17</v>
      </c>
      <c r="B33" s="127" t="s">
        <v>56</v>
      </c>
      <c r="C33" s="128"/>
      <c r="D33" s="128"/>
      <c r="E33" s="128"/>
      <c r="F33" s="128"/>
      <c r="G33" s="128"/>
      <c r="H33" s="128"/>
      <c r="I33" s="56">
        <v>698482.2</v>
      </c>
    </row>
    <row r="34" spans="1:9" ht="16.5" customHeight="1">
      <c r="A34" s="47" t="s">
        <v>18</v>
      </c>
      <c r="B34" s="122" t="s">
        <v>19</v>
      </c>
      <c r="C34" s="123"/>
      <c r="D34" s="123"/>
      <c r="E34" s="123"/>
      <c r="F34" s="123"/>
      <c r="G34" s="123"/>
      <c r="H34" s="123"/>
      <c r="I34" s="57">
        <v>620160</v>
      </c>
    </row>
    <row r="35" spans="1:9" ht="16.5" customHeight="1">
      <c r="A35" s="47" t="s">
        <v>20</v>
      </c>
      <c r="B35" s="122" t="s">
        <v>22</v>
      </c>
      <c r="C35" s="123"/>
      <c r="D35" s="123"/>
      <c r="E35" s="123"/>
      <c r="F35" s="123"/>
      <c r="G35" s="123"/>
      <c r="H35" s="123"/>
      <c r="I35" s="57">
        <v>10000</v>
      </c>
    </row>
    <row r="36" spans="1:9" ht="30" customHeight="1">
      <c r="A36" s="47" t="s">
        <v>21</v>
      </c>
      <c r="B36" s="117" t="s">
        <v>114</v>
      </c>
      <c r="C36" s="118"/>
      <c r="D36" s="118"/>
      <c r="E36" s="118"/>
      <c r="F36" s="118"/>
      <c r="G36" s="118"/>
      <c r="H36" s="118"/>
      <c r="I36" s="58">
        <v>330000</v>
      </c>
    </row>
    <row r="37" spans="1:9" ht="17.25" customHeight="1">
      <c r="A37" s="59" t="s">
        <v>23</v>
      </c>
      <c r="B37" s="95" t="s">
        <v>113</v>
      </c>
      <c r="C37" s="96"/>
      <c r="D37" s="96"/>
      <c r="E37" s="96"/>
      <c r="F37" s="96"/>
      <c r="G37" s="96"/>
      <c r="H37" s="96"/>
      <c r="I37" s="57">
        <v>90000</v>
      </c>
    </row>
    <row r="38" spans="1:9" ht="18" customHeight="1">
      <c r="A38" s="59" t="s">
        <v>24</v>
      </c>
      <c r="B38" s="116" t="s">
        <v>115</v>
      </c>
      <c r="C38" s="93"/>
      <c r="D38" s="93"/>
      <c r="E38" s="93"/>
      <c r="F38" s="93"/>
      <c r="G38" s="93"/>
      <c r="H38" s="93"/>
      <c r="I38" s="57">
        <v>70000</v>
      </c>
    </row>
    <row r="39" spans="1:9" ht="16.5" customHeight="1">
      <c r="A39" s="47" t="s">
        <v>25</v>
      </c>
      <c r="B39" s="122" t="s">
        <v>89</v>
      </c>
      <c r="C39" s="123"/>
      <c r="D39" s="123"/>
      <c r="E39" s="123"/>
      <c r="F39" s="123"/>
      <c r="G39" s="123"/>
      <c r="H39" s="123"/>
      <c r="I39" s="57">
        <v>78000</v>
      </c>
    </row>
    <row r="40" spans="1:9" ht="16.5" customHeight="1">
      <c r="A40" s="60" t="s">
        <v>26</v>
      </c>
      <c r="B40" s="122" t="s">
        <v>124</v>
      </c>
      <c r="C40" s="123"/>
      <c r="D40" s="123"/>
      <c r="E40" s="123"/>
      <c r="F40" s="123"/>
      <c r="G40" s="123"/>
      <c r="H40" s="123"/>
      <c r="I40" s="57">
        <v>130000</v>
      </c>
    </row>
    <row r="41" spans="1:9" ht="18" customHeight="1" thickBot="1">
      <c r="A41" s="61"/>
      <c r="B41" s="124" t="s">
        <v>116</v>
      </c>
      <c r="C41" s="125"/>
      <c r="D41" s="125"/>
      <c r="E41" s="125"/>
      <c r="F41" s="125"/>
      <c r="G41" s="125"/>
      <c r="H41" s="126"/>
      <c r="I41" s="78">
        <f>SUM(I33:I40)</f>
        <v>2026642.2</v>
      </c>
    </row>
    <row r="42" spans="1:9" ht="19.5" customHeight="1" thickTop="1">
      <c r="A42" s="62" t="s">
        <v>101</v>
      </c>
      <c r="B42" s="98" t="s">
        <v>27</v>
      </c>
      <c r="C42" s="99"/>
      <c r="D42" s="99"/>
      <c r="E42" s="99"/>
      <c r="F42" s="99"/>
      <c r="G42" s="99"/>
      <c r="H42" s="99"/>
      <c r="I42" s="100"/>
    </row>
    <row r="43" spans="1:9" ht="16.5" customHeight="1">
      <c r="A43" s="47" t="s">
        <v>28</v>
      </c>
      <c r="B43" s="127" t="s">
        <v>57</v>
      </c>
      <c r="C43" s="128"/>
      <c r="D43" s="128"/>
      <c r="E43" s="128"/>
      <c r="F43" s="128"/>
      <c r="G43" s="128"/>
      <c r="H43" s="128"/>
      <c r="I43" s="52">
        <v>1187576</v>
      </c>
    </row>
    <row r="44" spans="1:9" ht="16.5" customHeight="1">
      <c r="A44" s="60" t="s">
        <v>29</v>
      </c>
      <c r="B44" s="122" t="s">
        <v>120</v>
      </c>
      <c r="C44" s="123"/>
      <c r="D44" s="123"/>
      <c r="E44" s="123"/>
      <c r="F44" s="123"/>
      <c r="G44" s="123"/>
      <c r="H44" s="123"/>
      <c r="I44" s="53">
        <v>496540.8</v>
      </c>
    </row>
    <row r="45" spans="1:9" ht="16.5" customHeight="1">
      <c r="A45" s="47" t="s">
        <v>30</v>
      </c>
      <c r="B45" s="122" t="s">
        <v>31</v>
      </c>
      <c r="C45" s="123"/>
      <c r="D45" s="123"/>
      <c r="E45" s="123"/>
      <c r="F45" s="123"/>
      <c r="G45" s="123"/>
      <c r="H45" s="123"/>
      <c r="I45" s="53">
        <v>120000</v>
      </c>
    </row>
    <row r="46" spans="1:9" ht="16.5" customHeight="1">
      <c r="A46" s="47" t="s">
        <v>32</v>
      </c>
      <c r="B46" s="122" t="s">
        <v>33</v>
      </c>
      <c r="C46" s="123"/>
      <c r="D46" s="123"/>
      <c r="E46" s="123"/>
      <c r="F46" s="123"/>
      <c r="G46" s="123"/>
      <c r="H46" s="123"/>
      <c r="I46" s="63">
        <v>15000</v>
      </c>
    </row>
    <row r="47" spans="1:9" ht="16.5" customHeight="1">
      <c r="A47" s="47" t="s">
        <v>34</v>
      </c>
      <c r="B47" s="122" t="s">
        <v>53</v>
      </c>
      <c r="C47" s="123"/>
      <c r="D47" s="123"/>
      <c r="E47" s="123"/>
      <c r="F47" s="123"/>
      <c r="G47" s="123"/>
      <c r="H47" s="123"/>
      <c r="I47" s="53">
        <v>40000</v>
      </c>
    </row>
    <row r="48" spans="1:9" ht="16.5" customHeight="1">
      <c r="A48" s="47" t="s">
        <v>35</v>
      </c>
      <c r="B48" s="129" t="s">
        <v>37</v>
      </c>
      <c r="C48" s="130"/>
      <c r="D48" s="130"/>
      <c r="E48" s="130"/>
      <c r="F48" s="130"/>
      <c r="G48" s="130"/>
      <c r="H48" s="130"/>
      <c r="I48" s="53">
        <v>25000</v>
      </c>
    </row>
    <row r="49" spans="1:9" ht="17.25" customHeight="1">
      <c r="A49" s="47" t="s">
        <v>36</v>
      </c>
      <c r="B49" s="117" t="s">
        <v>55</v>
      </c>
      <c r="C49" s="118"/>
      <c r="D49" s="118"/>
      <c r="E49" s="118"/>
      <c r="F49" s="118"/>
      <c r="G49" s="118"/>
      <c r="H49" s="118"/>
      <c r="I49" s="53">
        <v>30000</v>
      </c>
    </row>
    <row r="50" spans="1:9" ht="17.25" customHeight="1">
      <c r="A50" s="47" t="s">
        <v>38</v>
      </c>
      <c r="B50" s="116" t="s">
        <v>117</v>
      </c>
      <c r="C50" s="93"/>
      <c r="D50" s="93"/>
      <c r="E50" s="93"/>
      <c r="F50" s="93"/>
      <c r="G50" s="93"/>
      <c r="H50" s="93"/>
      <c r="I50" s="64">
        <v>40000</v>
      </c>
    </row>
    <row r="51" spans="1:9" ht="16.5" customHeight="1">
      <c r="A51" s="47" t="s">
        <v>39</v>
      </c>
      <c r="B51" s="116" t="s">
        <v>90</v>
      </c>
      <c r="C51" s="93"/>
      <c r="D51" s="93"/>
      <c r="E51" s="93"/>
      <c r="F51" s="93"/>
      <c r="G51" s="93"/>
      <c r="H51" s="93"/>
      <c r="I51" s="53">
        <v>25000</v>
      </c>
    </row>
    <row r="52" spans="1:9" ht="15.75" customHeight="1">
      <c r="A52" s="47" t="s">
        <v>40</v>
      </c>
      <c r="B52" s="116" t="s">
        <v>42</v>
      </c>
      <c r="C52" s="93"/>
      <c r="D52" s="93"/>
      <c r="E52" s="93"/>
      <c r="F52" s="93"/>
      <c r="G52" s="93"/>
      <c r="H52" s="93"/>
      <c r="I52" s="53">
        <v>5000</v>
      </c>
    </row>
    <row r="53" spans="1:9" ht="18" customHeight="1">
      <c r="A53" s="47" t="s">
        <v>41</v>
      </c>
      <c r="B53" s="116" t="s">
        <v>44</v>
      </c>
      <c r="C53" s="93"/>
      <c r="D53" s="93"/>
      <c r="E53" s="93"/>
      <c r="F53" s="93"/>
      <c r="G53" s="93"/>
      <c r="H53" s="93"/>
      <c r="I53" s="53">
        <v>12600</v>
      </c>
    </row>
    <row r="54" spans="1:9" ht="16.5" customHeight="1">
      <c r="A54" s="47" t="s">
        <v>43</v>
      </c>
      <c r="B54" s="116" t="s">
        <v>119</v>
      </c>
      <c r="C54" s="93"/>
      <c r="D54" s="93"/>
      <c r="E54" s="93"/>
      <c r="F54" s="93"/>
      <c r="G54" s="93"/>
      <c r="H54" s="93"/>
      <c r="I54" s="53">
        <v>12000</v>
      </c>
    </row>
    <row r="55" spans="1:9" ht="31.5" customHeight="1">
      <c r="A55" s="47" t="s">
        <v>45</v>
      </c>
      <c r="B55" s="116" t="s">
        <v>48</v>
      </c>
      <c r="C55" s="93"/>
      <c r="D55" s="93"/>
      <c r="E55" s="93"/>
      <c r="F55" s="93"/>
      <c r="G55" s="93"/>
      <c r="H55" s="93"/>
      <c r="I55" s="53">
        <v>26000</v>
      </c>
    </row>
    <row r="56" spans="1:9" ht="17.25" customHeight="1">
      <c r="A56" s="47" t="s">
        <v>46</v>
      </c>
      <c r="B56" s="116" t="s">
        <v>118</v>
      </c>
      <c r="C56" s="93"/>
      <c r="D56" s="93"/>
      <c r="E56" s="93"/>
      <c r="F56" s="93"/>
      <c r="G56" s="93"/>
      <c r="H56" s="93"/>
      <c r="I56" s="53">
        <v>30000</v>
      </c>
    </row>
    <row r="57" spans="1:9" ht="18" customHeight="1">
      <c r="A57" s="47" t="s">
        <v>47</v>
      </c>
      <c r="B57" s="117" t="s">
        <v>49</v>
      </c>
      <c r="C57" s="118"/>
      <c r="D57" s="118"/>
      <c r="E57" s="118"/>
      <c r="F57" s="118"/>
      <c r="G57" s="118"/>
      <c r="H57" s="118"/>
      <c r="I57" s="53">
        <v>20000</v>
      </c>
    </row>
    <row r="58" spans="1:9" ht="16.5" customHeight="1" thickBot="1">
      <c r="A58" s="65"/>
      <c r="B58" s="119" t="s">
        <v>95</v>
      </c>
      <c r="C58" s="120"/>
      <c r="D58" s="120"/>
      <c r="E58" s="120"/>
      <c r="F58" s="120"/>
      <c r="G58" s="120"/>
      <c r="H58" s="121"/>
      <c r="I58" s="66">
        <f>SUM(I43:I57)</f>
        <v>2084716.8</v>
      </c>
    </row>
    <row r="59" spans="1:10" ht="0.75" customHeight="1" hidden="1" thickTop="1">
      <c r="A59" s="67"/>
      <c r="B59" s="68"/>
      <c r="C59" s="68"/>
      <c r="D59" s="68"/>
      <c r="E59" s="68"/>
      <c r="F59" s="68"/>
      <c r="G59" s="68"/>
      <c r="H59" s="68"/>
      <c r="I59" s="69"/>
      <c r="J59" s="2"/>
    </row>
    <row r="60" spans="1:10" ht="33.75" customHeight="1" hidden="1">
      <c r="A60" s="70"/>
      <c r="B60" s="71"/>
      <c r="C60" s="71"/>
      <c r="D60" s="71"/>
      <c r="E60" s="71"/>
      <c r="F60" s="71"/>
      <c r="G60" s="71"/>
      <c r="H60" s="71"/>
      <c r="I60" s="72"/>
      <c r="J60" s="2"/>
    </row>
    <row r="61" spans="1:9" ht="16.5" customHeight="1" thickTop="1">
      <c r="A61" s="73" t="s">
        <v>102</v>
      </c>
      <c r="B61" s="106" t="s">
        <v>50</v>
      </c>
      <c r="C61" s="107"/>
      <c r="D61" s="107"/>
      <c r="E61" s="107"/>
      <c r="F61" s="107"/>
      <c r="G61" s="107"/>
      <c r="H61" s="107"/>
      <c r="I61" s="57">
        <v>150000</v>
      </c>
    </row>
    <row r="62" spans="1:9" ht="21.75" customHeight="1">
      <c r="A62" s="73" t="s">
        <v>103</v>
      </c>
      <c r="B62" s="108" t="s">
        <v>96</v>
      </c>
      <c r="C62" s="109"/>
      <c r="D62" s="109"/>
      <c r="E62" s="109"/>
      <c r="F62" s="109"/>
      <c r="G62" s="109"/>
      <c r="H62" s="109"/>
      <c r="I62" s="57">
        <v>30000</v>
      </c>
    </row>
    <row r="63" spans="1:9" ht="17.25" customHeight="1">
      <c r="A63" s="74"/>
      <c r="B63" s="110" t="s">
        <v>123</v>
      </c>
      <c r="C63" s="111"/>
      <c r="D63" s="111"/>
      <c r="E63" s="111"/>
      <c r="F63" s="111"/>
      <c r="G63" s="111"/>
      <c r="H63" s="112"/>
      <c r="I63" s="75">
        <f>SUM(I61:I62)+I58+I41+I31</f>
        <v>6543357.4</v>
      </c>
    </row>
    <row r="64" spans="1:9" ht="17.25" customHeight="1">
      <c r="A64" s="74"/>
      <c r="B64" s="113" t="s">
        <v>122</v>
      </c>
      <c r="C64" s="114"/>
      <c r="D64" s="114"/>
      <c r="E64" s="114"/>
      <c r="F64" s="114"/>
      <c r="G64" s="114"/>
      <c r="H64" s="115"/>
      <c r="I64" s="75">
        <f>I63/31798.5/12</f>
        <v>17.14797186450095</v>
      </c>
    </row>
    <row r="65" spans="1:9" ht="67.5" customHeight="1">
      <c r="A65" s="76"/>
      <c r="B65" s="106" t="s">
        <v>104</v>
      </c>
      <c r="C65" s="107"/>
      <c r="D65" s="107"/>
      <c r="E65" s="107"/>
      <c r="F65" s="107"/>
      <c r="G65" s="107"/>
      <c r="H65" s="107"/>
      <c r="I65" s="77" t="s">
        <v>52</v>
      </c>
    </row>
    <row r="66" spans="1:9" ht="18" customHeight="1">
      <c r="A66" s="76"/>
      <c r="B66" s="104" t="s">
        <v>51</v>
      </c>
      <c r="C66" s="105"/>
      <c r="D66" s="105"/>
      <c r="E66" s="105"/>
      <c r="F66" s="105"/>
      <c r="G66" s="105"/>
      <c r="H66" s="105"/>
      <c r="I66" s="75">
        <v>510880</v>
      </c>
    </row>
    <row r="67" spans="1:9" ht="17.25" customHeight="1">
      <c r="A67" s="8"/>
      <c r="B67" s="9"/>
      <c r="C67" s="9"/>
      <c r="D67" s="9"/>
      <c r="E67" s="9"/>
      <c r="F67" s="9"/>
      <c r="G67" s="9"/>
      <c r="H67" s="9"/>
      <c r="I67" s="10"/>
    </row>
    <row r="68" spans="1:9" ht="34.5" customHeight="1">
      <c r="A68" s="11"/>
      <c r="B68" s="12"/>
      <c r="C68" s="12"/>
      <c r="D68" s="12"/>
      <c r="E68" s="12"/>
      <c r="F68" s="12"/>
      <c r="G68" s="12"/>
      <c r="H68" s="12"/>
      <c r="I68" s="10"/>
    </row>
    <row r="69" spans="1:9" ht="34.5" customHeight="1">
      <c r="A69" s="13"/>
      <c r="B69" s="14" t="s">
        <v>92</v>
      </c>
      <c r="C69" s="14"/>
      <c r="D69" s="14"/>
      <c r="E69" s="14"/>
      <c r="F69" s="14"/>
      <c r="G69" s="14"/>
      <c r="H69" s="14"/>
      <c r="I69" s="14"/>
    </row>
    <row r="70" spans="1:9" ht="18" customHeight="1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1.25" customHeight="1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52.5" customHeight="1" thickBot="1">
      <c r="A72" s="15" t="s">
        <v>54</v>
      </c>
      <c r="B72" s="16" t="s">
        <v>58</v>
      </c>
      <c r="C72" s="16" t="s">
        <v>74</v>
      </c>
      <c r="D72" s="17" t="s">
        <v>79</v>
      </c>
      <c r="E72" s="17" t="s">
        <v>98</v>
      </c>
      <c r="F72" s="17" t="s">
        <v>75</v>
      </c>
      <c r="G72" s="17" t="s">
        <v>76</v>
      </c>
      <c r="H72" s="17" t="s">
        <v>77</v>
      </c>
      <c r="I72" s="17" t="s">
        <v>59</v>
      </c>
    </row>
    <row r="73" spans="1:9" ht="15.75">
      <c r="A73" s="18">
        <v>1</v>
      </c>
      <c r="B73" s="19" t="s">
        <v>60</v>
      </c>
      <c r="C73" s="20">
        <v>1</v>
      </c>
      <c r="D73" s="31">
        <f>F73-E73</f>
        <v>16095</v>
      </c>
      <c r="E73" s="35">
        <v>2405</v>
      </c>
      <c r="F73" s="35">
        <v>18500</v>
      </c>
      <c r="G73" s="39">
        <v>222000</v>
      </c>
      <c r="H73" s="35">
        <v>266844</v>
      </c>
      <c r="I73" s="90">
        <v>627444</v>
      </c>
    </row>
    <row r="74" spans="1:9" ht="16.5" thickBot="1">
      <c r="A74" s="21">
        <v>2</v>
      </c>
      <c r="B74" s="22" t="s">
        <v>61</v>
      </c>
      <c r="C74" s="23">
        <v>1</v>
      </c>
      <c r="D74" s="32">
        <f aca="true" t="shared" si="0" ref="D74:D85">F74-E74</f>
        <v>21750</v>
      </c>
      <c r="E74" s="36">
        <v>3250</v>
      </c>
      <c r="F74" s="36">
        <v>25000</v>
      </c>
      <c r="G74" s="40">
        <v>300000</v>
      </c>
      <c r="H74" s="36">
        <v>360600</v>
      </c>
      <c r="I74" s="92"/>
    </row>
    <row r="75" spans="1:9" ht="15.75">
      <c r="A75" s="18">
        <v>3</v>
      </c>
      <c r="B75" s="19" t="s">
        <v>62</v>
      </c>
      <c r="C75" s="20">
        <v>1</v>
      </c>
      <c r="D75" s="31">
        <f t="shared" si="0"/>
        <v>7656</v>
      </c>
      <c r="E75" s="35">
        <v>1144</v>
      </c>
      <c r="F75" s="35">
        <v>8800</v>
      </c>
      <c r="G75" s="39">
        <v>114400</v>
      </c>
      <c r="H75" s="35">
        <v>137508.8</v>
      </c>
      <c r="I75" s="90">
        <v>693794.4</v>
      </c>
    </row>
    <row r="76" spans="1:9" ht="15.75">
      <c r="A76" s="24">
        <v>4</v>
      </c>
      <c r="B76" s="25" t="s">
        <v>63</v>
      </c>
      <c r="C76" s="26">
        <v>1</v>
      </c>
      <c r="D76" s="33">
        <f t="shared" si="0"/>
        <v>7656</v>
      </c>
      <c r="E76" s="37">
        <v>1144</v>
      </c>
      <c r="F76" s="37">
        <v>8800</v>
      </c>
      <c r="G76" s="41">
        <v>114400</v>
      </c>
      <c r="H76" s="37">
        <v>137508.8</v>
      </c>
      <c r="I76" s="91"/>
    </row>
    <row r="77" spans="1:9" ht="15.75" customHeight="1">
      <c r="A77" s="27">
        <f>A76+1</f>
        <v>5</v>
      </c>
      <c r="B77" s="25" t="s">
        <v>64</v>
      </c>
      <c r="C77" s="26">
        <v>1</v>
      </c>
      <c r="D77" s="33">
        <f t="shared" si="0"/>
        <v>7656</v>
      </c>
      <c r="E77" s="37">
        <v>1144</v>
      </c>
      <c r="F77" s="37">
        <v>8800</v>
      </c>
      <c r="G77" s="41">
        <v>114400</v>
      </c>
      <c r="H77" s="37">
        <v>137508.8</v>
      </c>
      <c r="I77" s="91"/>
    </row>
    <row r="78" spans="1:9" ht="16.5" thickBot="1">
      <c r="A78" s="21">
        <f>A77+1</f>
        <v>6</v>
      </c>
      <c r="B78" s="22" t="s">
        <v>65</v>
      </c>
      <c r="C78" s="23">
        <v>1</v>
      </c>
      <c r="D78" s="32">
        <f t="shared" si="0"/>
        <v>15660</v>
      </c>
      <c r="E78" s="36">
        <v>2340</v>
      </c>
      <c r="F78" s="36">
        <v>18000</v>
      </c>
      <c r="G78" s="40">
        <v>234000</v>
      </c>
      <c r="H78" s="36">
        <v>281268</v>
      </c>
      <c r="I78" s="92"/>
    </row>
    <row r="79" spans="1:9" ht="15.75">
      <c r="A79" s="18">
        <v>7</v>
      </c>
      <c r="B79" s="19" t="s">
        <v>66</v>
      </c>
      <c r="C79" s="20">
        <v>1</v>
      </c>
      <c r="D79" s="31">
        <f t="shared" si="0"/>
        <v>16965</v>
      </c>
      <c r="E79" s="35">
        <v>2535</v>
      </c>
      <c r="F79" s="35">
        <v>19500</v>
      </c>
      <c r="G79" s="39">
        <v>253500</v>
      </c>
      <c r="H79" s="35">
        <v>304707</v>
      </c>
      <c r="I79" s="90">
        <v>698482.2</v>
      </c>
    </row>
    <row r="80" spans="1:9" ht="15.75">
      <c r="A80" s="24">
        <v>8</v>
      </c>
      <c r="B80" s="25" t="s">
        <v>67</v>
      </c>
      <c r="C80" s="26">
        <v>1</v>
      </c>
      <c r="D80" s="33">
        <f t="shared" si="0"/>
        <v>6699</v>
      </c>
      <c r="E80" s="37">
        <v>1001</v>
      </c>
      <c r="F80" s="37">
        <v>7700</v>
      </c>
      <c r="G80" s="41">
        <v>100100</v>
      </c>
      <c r="H80" s="37">
        <v>120320.2</v>
      </c>
      <c r="I80" s="91"/>
    </row>
    <row r="81" spans="1:9" ht="15.75">
      <c r="A81" s="24">
        <v>9</v>
      </c>
      <c r="B81" s="25" t="s">
        <v>68</v>
      </c>
      <c r="C81" s="26">
        <v>1</v>
      </c>
      <c r="D81" s="33">
        <f t="shared" si="0"/>
        <v>12180</v>
      </c>
      <c r="E81" s="37">
        <v>1820</v>
      </c>
      <c r="F81" s="37">
        <v>14000</v>
      </c>
      <c r="G81" s="41">
        <v>182000</v>
      </c>
      <c r="H81" s="37">
        <v>218764</v>
      </c>
      <c r="I81" s="91"/>
    </row>
    <row r="82" spans="1:9" ht="16.5" thickBot="1">
      <c r="A82" s="21">
        <v>10</v>
      </c>
      <c r="B82" s="22" t="s">
        <v>69</v>
      </c>
      <c r="C82" s="23">
        <v>1</v>
      </c>
      <c r="D82" s="32">
        <f t="shared" si="0"/>
        <v>3045</v>
      </c>
      <c r="E82" s="36">
        <v>455</v>
      </c>
      <c r="F82" s="36">
        <v>3500</v>
      </c>
      <c r="G82" s="40">
        <v>45500</v>
      </c>
      <c r="H82" s="36">
        <v>54691</v>
      </c>
      <c r="I82" s="92"/>
    </row>
    <row r="83" spans="1:9" ht="15.75">
      <c r="A83" s="18">
        <v>11</v>
      </c>
      <c r="B83" s="19" t="s">
        <v>70</v>
      </c>
      <c r="C83" s="20">
        <v>1</v>
      </c>
      <c r="D83" s="31">
        <f t="shared" si="0"/>
        <v>30015</v>
      </c>
      <c r="E83" s="35">
        <v>4485</v>
      </c>
      <c r="F83" s="35">
        <v>34500</v>
      </c>
      <c r="G83" s="39">
        <v>448500</v>
      </c>
      <c r="H83" s="35">
        <v>539097</v>
      </c>
      <c r="I83" s="90">
        <v>1187576</v>
      </c>
    </row>
    <row r="84" spans="1:9" ht="15.75">
      <c r="A84" s="24">
        <v>12</v>
      </c>
      <c r="B84" s="25" t="s">
        <v>71</v>
      </c>
      <c r="C84" s="26">
        <v>1</v>
      </c>
      <c r="D84" s="33">
        <f t="shared" si="0"/>
        <v>30015</v>
      </c>
      <c r="E84" s="37">
        <v>4485</v>
      </c>
      <c r="F84" s="37">
        <v>34500</v>
      </c>
      <c r="G84" s="41">
        <v>448500</v>
      </c>
      <c r="H84" s="37">
        <v>539097</v>
      </c>
      <c r="I84" s="91"/>
    </row>
    <row r="85" spans="1:9" ht="16.5" thickBot="1">
      <c r="A85" s="21">
        <v>13</v>
      </c>
      <c r="B85" s="22" t="s">
        <v>72</v>
      </c>
      <c r="C85" s="23">
        <v>1</v>
      </c>
      <c r="D85" s="32">
        <f t="shared" si="0"/>
        <v>6090</v>
      </c>
      <c r="E85" s="36">
        <v>910</v>
      </c>
      <c r="F85" s="36">
        <v>7000</v>
      </c>
      <c r="G85" s="40">
        <v>91000</v>
      </c>
      <c r="H85" s="36">
        <v>109382</v>
      </c>
      <c r="I85" s="92"/>
    </row>
    <row r="86" spans="1:9" ht="15.75">
      <c r="A86" s="28"/>
      <c r="B86" s="29" t="s">
        <v>73</v>
      </c>
      <c r="C86" s="30">
        <v>14</v>
      </c>
      <c r="D86" s="34">
        <f aca="true" t="shared" si="1" ref="D86:I86">SUM(D73:D85)</f>
        <v>181482</v>
      </c>
      <c r="E86" s="38">
        <f t="shared" si="1"/>
        <v>27118</v>
      </c>
      <c r="F86" s="38">
        <f t="shared" si="1"/>
        <v>208600</v>
      </c>
      <c r="G86" s="42">
        <f t="shared" si="1"/>
        <v>2668300</v>
      </c>
      <c r="H86" s="43">
        <f t="shared" si="1"/>
        <v>3207296.6</v>
      </c>
      <c r="I86" s="38">
        <f t="shared" si="1"/>
        <v>3207296.5999999996</v>
      </c>
    </row>
    <row r="87" spans="1:9" ht="15">
      <c r="A87" s="2"/>
      <c r="B87" s="2"/>
      <c r="C87" s="2"/>
      <c r="D87" s="2"/>
      <c r="E87" s="2"/>
      <c r="F87" s="2"/>
      <c r="G87" s="2"/>
      <c r="H87" s="2"/>
      <c r="I87" s="3"/>
    </row>
    <row r="88" spans="1:9" ht="15">
      <c r="A88" s="2"/>
      <c r="B88" s="2"/>
      <c r="C88" s="2"/>
      <c r="D88" s="2"/>
      <c r="E88" s="2"/>
      <c r="F88" s="2"/>
      <c r="G88" s="2"/>
      <c r="H88" s="2"/>
      <c r="I88" s="3"/>
    </row>
    <row r="89" spans="1:9" ht="15">
      <c r="A89" s="2"/>
      <c r="B89" s="2"/>
      <c r="C89" s="2"/>
      <c r="D89" s="2"/>
      <c r="E89" s="2"/>
      <c r="F89" s="2"/>
      <c r="G89" s="2"/>
      <c r="H89" s="2"/>
      <c r="I89" s="3"/>
    </row>
    <row r="90" spans="1:9" ht="15">
      <c r="A90" s="2"/>
      <c r="B90" s="2"/>
      <c r="C90" s="2"/>
      <c r="D90" s="2"/>
      <c r="E90" s="2"/>
      <c r="F90" s="2"/>
      <c r="G90" s="2"/>
      <c r="H90" s="2"/>
      <c r="I90" s="3"/>
    </row>
    <row r="91" spans="1:9" ht="15">
      <c r="A91" s="2"/>
      <c r="B91" s="2"/>
      <c r="C91" s="2"/>
      <c r="D91" s="2"/>
      <c r="E91" s="2"/>
      <c r="F91" s="2"/>
      <c r="G91" s="2"/>
      <c r="H91" s="2"/>
      <c r="I91" s="3"/>
    </row>
    <row r="92" spans="1:9" ht="15">
      <c r="A92" s="2"/>
      <c r="B92" s="2"/>
      <c r="C92" s="2"/>
      <c r="D92" s="2"/>
      <c r="E92" s="2"/>
      <c r="F92" s="2"/>
      <c r="G92" s="2"/>
      <c r="H92" s="2"/>
      <c r="I92" s="3"/>
    </row>
    <row r="93" spans="1:9" ht="15">
      <c r="A93" s="2"/>
      <c r="B93" s="2"/>
      <c r="C93" s="2"/>
      <c r="D93" s="2"/>
      <c r="E93" s="2"/>
      <c r="F93" s="2"/>
      <c r="G93" s="2"/>
      <c r="H93" s="2"/>
      <c r="I93" s="3"/>
    </row>
    <row r="94" spans="1:9" ht="15">
      <c r="A94" s="2"/>
      <c r="B94" s="2"/>
      <c r="C94" s="2"/>
      <c r="D94" s="2"/>
      <c r="E94" s="2"/>
      <c r="F94" s="2"/>
      <c r="G94" s="2"/>
      <c r="H94" s="2"/>
      <c r="I94" s="3"/>
    </row>
    <row r="95" spans="1:9" ht="15">
      <c r="A95" s="2"/>
      <c r="B95" s="2"/>
      <c r="C95" s="2"/>
      <c r="D95" s="2"/>
      <c r="E95" s="2"/>
      <c r="F95" s="2"/>
      <c r="G95" s="2"/>
      <c r="H95" s="2"/>
      <c r="I95" s="3"/>
    </row>
    <row r="96" spans="1:9" ht="15">
      <c r="A96" s="2"/>
      <c r="B96" s="2"/>
      <c r="C96" s="2"/>
      <c r="D96" s="2"/>
      <c r="E96" s="2"/>
      <c r="F96" s="2"/>
      <c r="G96" s="2"/>
      <c r="H96" s="2"/>
      <c r="I96" s="3"/>
    </row>
    <row r="97" spans="1:9" ht="15">
      <c r="A97" s="2"/>
      <c r="B97" s="2"/>
      <c r="C97" s="2"/>
      <c r="D97" s="2"/>
      <c r="E97" s="2"/>
      <c r="F97" s="2"/>
      <c r="G97" s="2"/>
      <c r="H97" s="2"/>
      <c r="I97" s="3"/>
    </row>
    <row r="98" spans="1:9" ht="15">
      <c r="A98" s="2"/>
      <c r="B98" s="2"/>
      <c r="C98" s="2"/>
      <c r="D98" s="2"/>
      <c r="E98" s="2"/>
      <c r="F98" s="2"/>
      <c r="G98" s="2"/>
      <c r="H98" s="2"/>
      <c r="I98" s="3"/>
    </row>
    <row r="99" spans="1:9" ht="15">
      <c r="A99" s="2"/>
      <c r="B99" s="2"/>
      <c r="C99" s="2"/>
      <c r="D99" s="2"/>
      <c r="E99" s="2"/>
      <c r="F99" s="2"/>
      <c r="G99" s="2"/>
      <c r="H99" s="2"/>
      <c r="I99" s="3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3"/>
    </row>
    <row r="101" ht="15">
      <c r="I101" s="3"/>
    </row>
  </sheetData>
  <sheetProtection/>
  <mergeCells count="64">
    <mergeCell ref="H1:I1"/>
    <mergeCell ref="B16:H16"/>
    <mergeCell ref="B28:H28"/>
    <mergeCell ref="B29:H29"/>
    <mergeCell ref="B30:H30"/>
    <mergeCell ref="B31:H31"/>
    <mergeCell ref="B24:H24"/>
    <mergeCell ref="A17:H17"/>
    <mergeCell ref="A19:I19"/>
    <mergeCell ref="B9:H9"/>
    <mergeCell ref="B2:I2"/>
    <mergeCell ref="B4:I4"/>
    <mergeCell ref="B3:I3"/>
    <mergeCell ref="B8:H8"/>
    <mergeCell ref="B25:H25"/>
    <mergeCell ref="B27:H27"/>
    <mergeCell ref="B15:H15"/>
    <mergeCell ref="B22:H22"/>
    <mergeCell ref="B23:H23"/>
    <mergeCell ref="B10:H10"/>
    <mergeCell ref="B11:H11"/>
    <mergeCell ref="B12:H12"/>
    <mergeCell ref="B36:H36"/>
    <mergeCell ref="B37:H37"/>
    <mergeCell ref="B38:H38"/>
    <mergeCell ref="B33:H33"/>
    <mergeCell ref="B39:H39"/>
    <mergeCell ref="B34:H34"/>
    <mergeCell ref="B35:H35"/>
    <mergeCell ref="B46:H46"/>
    <mergeCell ref="B47:H47"/>
    <mergeCell ref="B48:H48"/>
    <mergeCell ref="B49:H49"/>
    <mergeCell ref="B50:H50"/>
    <mergeCell ref="B40:H40"/>
    <mergeCell ref="B41:H41"/>
    <mergeCell ref="B43:H43"/>
    <mergeCell ref="B44:H44"/>
    <mergeCell ref="B45:H45"/>
    <mergeCell ref="B55:H55"/>
    <mergeCell ref="B56:H56"/>
    <mergeCell ref="B57:H57"/>
    <mergeCell ref="B58:H58"/>
    <mergeCell ref="B51:H51"/>
    <mergeCell ref="B52:H52"/>
    <mergeCell ref="B53:H53"/>
    <mergeCell ref="B54:H54"/>
    <mergeCell ref="I73:I74"/>
    <mergeCell ref="I75:I78"/>
    <mergeCell ref="B61:H61"/>
    <mergeCell ref="B62:H62"/>
    <mergeCell ref="B63:H63"/>
    <mergeCell ref="B64:H64"/>
    <mergeCell ref="B65:H65"/>
    <mergeCell ref="A6:I6"/>
    <mergeCell ref="I79:I82"/>
    <mergeCell ref="I83:I85"/>
    <mergeCell ref="B13:H13"/>
    <mergeCell ref="B14:H14"/>
    <mergeCell ref="B26:H26"/>
    <mergeCell ref="B42:I42"/>
    <mergeCell ref="B32:I32"/>
    <mergeCell ref="B21:I21"/>
    <mergeCell ref="B66:H66"/>
  </mergeCells>
  <printOptions/>
  <pageMargins left="0.19" right="0.2362204724409449" top="0.19" bottom="0.16" header="0.16" footer="0.16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Пользователь</cp:lastModifiedBy>
  <cp:lastPrinted>2015-02-19T05:19:47Z</cp:lastPrinted>
  <dcterms:created xsi:type="dcterms:W3CDTF">2014-05-22T10:13:38Z</dcterms:created>
  <dcterms:modified xsi:type="dcterms:W3CDTF">2015-02-19T05:37:44Z</dcterms:modified>
  <cp:category/>
  <cp:version/>
  <cp:contentType/>
  <cp:contentStatus/>
</cp:coreProperties>
</file>